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610" windowHeight="9735" tabRatio="0"/>
  </bookViews>
  <sheets>
    <sheet name="Оборудование" sheetId="1" r:id="rId1"/>
  </sheets>
  <calcPr calcId="152511"/>
</workbook>
</file>

<file path=xl/calcChain.xml><?xml version="1.0" encoding="utf-8"?>
<calcChain xmlns="http://schemas.openxmlformats.org/spreadsheetml/2006/main">
  <c r="A8" i="1"/>
  <c r="A9"/>
  <c r="A10"/>
  <c r="A11"/>
  <c r="A12" s="1"/>
  <c r="A13" s="1"/>
  <c r="A14" s="1"/>
  <c r="A15" s="1"/>
  <c r="A16" s="1"/>
  <c r="A17" s="1"/>
  <c r="E7" l="1"/>
  <c r="E8"/>
  <c r="E9"/>
  <c r="E10"/>
  <c r="E11"/>
  <c r="E12"/>
  <c r="E6"/>
  <c r="A7" l="1"/>
  <c r="E17" l="1"/>
  <c r="E13"/>
  <c r="E16" l="1"/>
  <c r="E15"/>
  <c r="E14"/>
  <c r="E18" l="1"/>
  <c r="E19" s="1"/>
</calcChain>
</file>

<file path=xl/sharedStrings.xml><?xml version="1.0" encoding="utf-8"?>
<sst xmlns="http://schemas.openxmlformats.org/spreadsheetml/2006/main" count="34" uniqueCount="30">
  <si>
    <t>Сумма</t>
  </si>
  <si>
    <t>Наименование</t>
  </si>
  <si>
    <t>HPE DL360 Gen10 8SFF CTO Server, 2хXeon-G 6132, PAM 24 x 64Gb, 2x240Gb SATA SSD, 2xHPE Ethernet 10Gb 2-port 562FLR-SFP+Adpt</t>
  </si>
  <si>
    <t>Дисковая полка к 3PAR 9450, 24x1,92TB диски, поддержка PC 24x7 на 3 года, монтаж и запуск полки от вендора</t>
  </si>
  <si>
    <t>Коммутатор 48 портов 10/100/1000 Мбит/с (HP 2530-48G)</t>
  </si>
  <si>
    <t>Коммутатор 48 портов 10/100/1000 Мбит/с PoE (HP 2530-48G-PoE+)</t>
  </si>
  <si>
    <t>Блоки питания для комутатора 5700 (JG901A)</t>
  </si>
  <si>
    <t>APC Symmetra PX 16kW All-In-One, Scalable to 48kW, 400V</t>
  </si>
  <si>
    <t>ИБП  APC Smart-UPS 2200VA</t>
  </si>
  <si>
    <t>Система хранения данных MSA 2050, 2 контроллера, 12х400TB SSD (масштабирование до 96 дисков LFF), поддержка FC NBD на 3 года</t>
  </si>
  <si>
    <t>Сервер DL360G10, два процессора Xeon-S 4110, 32 GB ОЗУ, 2x240 GB SSD, 4х1Gb Eth, 2x10Gb FlexFabric, 2x800W, iLO Adv, поддержка FC NBD на 3 года</t>
  </si>
  <si>
    <t>Система хранения данных MSA 2050, 2 контроллера, 12х8TB (масштабирование до 96 дисков LFF), поддержка FC NBD на 3 года</t>
  </si>
  <si>
    <t>Дисковая полка к MSA 2050, 12х8TB, поддержка FC NBD на 3 года</t>
  </si>
  <si>
    <t>Персональный компьютер - рабочая станция 
(системный блок, монитор, клавиятура, мышь)</t>
  </si>
  <si>
    <t>Обоснование стоимости</t>
  </si>
  <si>
    <t>ИТОГО в базисных ценах 2019 года (в т.ч. НДС)</t>
  </si>
  <si>
    <t>ИТОГО в базисных ценах 2019 года (без НДС)</t>
  </si>
  <si>
    <t>№ п/п</t>
  </si>
  <si>
    <t>Количество, шт.</t>
  </si>
  <si>
    <t>* Центральный Банк РФ по состоянию на  02.04.2019 г. установил курс иностранной валюты: 1 доллар США = 65,4176 руб.</t>
  </si>
  <si>
    <t>Цена *</t>
  </si>
  <si>
    <t>Наименование инвестиционного проекта:</t>
  </si>
  <si>
    <t>Идентификатор инвестиционного проекта:</t>
  </si>
  <si>
    <t>Коммерческие предложения по данным интернет-ресурсов</t>
  </si>
  <si>
    <t>Открыть коммерческое предложение</t>
  </si>
  <si>
    <t>Открыть скриншот</t>
  </si>
  <si>
    <t>Коммерческое предложение ООО "НТЦ Галэкс" от 29.12.2017 № 2241</t>
  </si>
  <si>
    <t>Коммерческое предложение ООО "НТЦ Галэкс" от 08.02.2018 № 172</t>
  </si>
  <si>
    <t>Приобретение сетевого, серверного оборудования, систем хранения данных и источников бесперебойного питания (148 ед.)</t>
  </si>
  <si>
    <t>J_BGES_1.2.3-1</t>
  </si>
</sst>
</file>

<file path=xl/styles.xml><?xml version="1.0" encoding="utf-8"?>
<styleSheet xmlns="http://schemas.openxmlformats.org/spreadsheetml/2006/main">
  <numFmts count="2">
    <numFmt numFmtId="164" formatCode="_-* #,##0.00\ [$₽-419]_-;\-* #,##0.00\ [$₽-419]_-;_-* &quot;-&quot;??\ [$₽-419]_-;_-@_-"/>
    <numFmt numFmtId="165" formatCode="_-[$$-409]* #,##0.00_ ;_-[$$-409]* \-#,##0.00\ ;_-[$$-409]* &quot;-&quot;??_ ;_-@_ "/>
  </numFmts>
  <fonts count="6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1"/>
      <color theme="1"/>
      <name val="Arial"/>
      <family val="2"/>
      <charset val="204"/>
    </font>
    <font>
      <u/>
      <sz val="11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Fill="1" applyAlignment="1"/>
    <xf numFmtId="0" fontId="3" fillId="0" borderId="2" xfId="0" applyFont="1" applyFill="1" applyBorder="1" applyAlignment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/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1" applyFont="1" applyBorder="1" applyAlignment="1">
      <alignment wrapText="1"/>
    </xf>
    <xf numFmtId="0" fontId="3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5" fillId="0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/>
    </xf>
    <xf numFmtId="0" fontId="5" fillId="0" borderId="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C:\Documents%20and%20Settings\lnb\Local%20Settings\Temp\7zO2A.tmp\&#1052;&#1072;&#1090;&#1077;&#1088;&#1080;&#1072;&#1083;&#1099;\04_&#1057;&#1082;&#1088;&#1080;&#1085;&#1096;&#1086;&#1090;_10_&#1050;&#1086;&#1084;&#1084;&#1091;&#1090;&#1072;&#1090;&#1086;&#1088;_PoE.png" TargetMode="External"/><Relationship Id="rId3" Type="http://schemas.openxmlformats.org/officeDocument/2006/relationships/hyperlink" Target="https://ct-company.ru/catalog/hp/komplektuyuschie-dlya-oborudovaniya-hewlett-packard/power-for-network/jg901a.html" TargetMode="External"/><Relationship Id="rId7" Type="http://schemas.openxmlformats.org/officeDocument/2006/relationships/hyperlink" Target="file:///C:\Documents%20and%20Settings\lnb\Local%20Settings\Temp\7zO2A.tmp\&#1052;&#1072;&#1090;&#1077;&#1088;&#1080;&#1072;&#1083;&#1099;\03_&#1057;&#1082;&#1088;&#1080;&#1085;&#1096;&#1086;&#1090;_09_&#1050;&#1086;&#1084;&#1084;&#1091;&#1090;&#1072;&#1090;&#1086;&#1088;.png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novosibirsk.e2e4online.ru/catalog2/Setevoe_oborudovanie/Marshrutizatory_i_kommutatory/Kommutatory/Kommutator_HPE_2530-48G-PoE_Switch_48-port_10_100_1000Mbps_4xSFP_Managed_L2_virtual_stacking_POE_382W_19_J9772A.html" TargetMode="External"/><Relationship Id="rId1" Type="http://schemas.openxmlformats.org/officeDocument/2006/relationships/hyperlink" Target="https://novosibirsk.e2e4online.ru/catalog2/Setevoe_oborudovanie/Marshrutizatory_i_kommutatory/Kommutatory/Kommutator_HPE_2530-48G_upravlyaemyj_kol-vo_portov_48x1_Gbit_s_kol-vo_SFP_uplink_4x1_Gbit_s_ustanovka_v_stojku_J9775A.html" TargetMode="External"/><Relationship Id="rId6" Type="http://schemas.openxmlformats.org/officeDocument/2006/relationships/hyperlink" Target="file:///C:\Documents%20and%20Settings\lnb\Local%20Settings\Temp\7zO2A.tmp\&#1052;&#1072;&#1090;&#1077;&#1088;&#1080;&#1072;&#1083;&#1099;\01_&#1050;&#1086;&#1084;&#1084;&#1077;&#1088;&#1095;&#1077;&#1089;&#1082;&#1086;&#1077;_&#1087;&#1088;&#1077;&#1076;&#1083;&#1086;&#1078;&#1077;&#1085;&#1080;&#1077;_&#8470;_172.pdf" TargetMode="External"/><Relationship Id="rId11" Type="http://schemas.openxmlformats.org/officeDocument/2006/relationships/hyperlink" Target="file:///C:\Documents%20and%20Settings\lnb\Local%20Settings\Temp\7zO2A.tmp\&#1052;&#1072;&#1090;&#1077;&#1088;&#1080;&#1072;&#1083;&#1099;\07_&#1050;&#1086;&#1085;&#1074;&#1077;&#1088;&#1090;&#1072;&#1094;&#1080;&#1103;_&#1062;&#1041;_02.04.2019.png" TargetMode="External"/><Relationship Id="rId5" Type="http://schemas.openxmlformats.org/officeDocument/2006/relationships/hyperlink" Target="file:///C:\Documents%20and%20Settings\lnb\Local%20Settings\Temp\7zO2A.tmp\&#1052;&#1072;&#1090;&#1077;&#1088;&#1080;&#1072;&#1083;&#1099;\02_&#1050;&#1086;&#1084;&#1084;&#1077;&#1088;&#1095;&#1077;&#1089;&#1082;&#1086;&#1077;_&#1087;&#1088;&#1077;&#1076;&#1083;&#1086;&#1078;&#1077;&#1085;&#1080;&#1077;_&#8470;_2241.pdf" TargetMode="External"/><Relationship Id="rId10" Type="http://schemas.openxmlformats.org/officeDocument/2006/relationships/hyperlink" Target="file:///C:\Documents%20and%20Settings\lnb\Local%20Settings\Temp\7zO2A.tmp\&#1052;&#1072;&#1090;&#1077;&#1088;&#1080;&#1072;&#1083;&#1099;\06_&#1057;&#1082;&#1088;&#1080;&#1085;&#1096;&#1086;&#1090;_12_&#1048;&#1041;&#1055;_APC.png" TargetMode="External"/><Relationship Id="rId4" Type="http://schemas.openxmlformats.org/officeDocument/2006/relationships/hyperlink" Target="https://ups-smart.ru/product/smt2200rmi2unc/" TargetMode="External"/><Relationship Id="rId9" Type="http://schemas.openxmlformats.org/officeDocument/2006/relationships/hyperlink" Target="file:///C:\Documents%20and%20Settings\lnb\Local%20Settings\Temp\7zO2A.tmp\&#1052;&#1072;&#1090;&#1077;&#1088;&#1080;&#1072;&#1083;&#1099;\05_&#1057;&#1082;&#1088;&#1080;&#1085;&#1096;&#1086;&#1090;_11_&#1041;&#1083;&#1086;&#1082;&#1080;_&#1087;&#1080;&#1090;&#1072;&#1085;&#1080;&#1103;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6"/>
  <sheetViews>
    <sheetView showGridLines="0" tabSelected="1" zoomScaleNormal="100" workbookViewId="0"/>
  </sheetViews>
  <sheetFormatPr defaultColWidth="0" defaultRowHeight="14.25" zeroHeight="1"/>
  <cols>
    <col min="1" max="1" width="6.85546875" style="3" customWidth="1"/>
    <col min="2" max="2" width="69.7109375" style="18" customWidth="1"/>
    <col min="3" max="5" width="18.7109375" style="3" customWidth="1"/>
    <col min="6" max="6" width="49" style="3" customWidth="1"/>
    <col min="7" max="7" width="28.140625" style="3" customWidth="1"/>
    <col min="8" max="8" width="9.140625" style="3" customWidth="1"/>
    <col min="9" max="16384" width="9.140625" style="3" hidden="1"/>
  </cols>
  <sheetData>
    <row r="1" spans="1:7" s="1" customFormat="1">
      <c r="B1" s="18"/>
    </row>
    <row r="2" spans="1:7" s="1" customFormat="1" ht="15">
      <c r="B2" s="22" t="s">
        <v>21</v>
      </c>
      <c r="C2" s="32" t="s">
        <v>28</v>
      </c>
      <c r="D2" s="32"/>
      <c r="E2" s="32"/>
      <c r="F2" s="32"/>
      <c r="G2" s="32"/>
    </row>
    <row r="3" spans="1:7" s="1" customFormat="1" ht="15" customHeight="1">
      <c r="A3" s="2"/>
      <c r="B3" s="23" t="s">
        <v>22</v>
      </c>
      <c r="C3" s="33" t="s">
        <v>29</v>
      </c>
      <c r="D3" s="33"/>
      <c r="E3" s="33"/>
      <c r="F3" s="33"/>
      <c r="G3" s="33"/>
    </row>
    <row r="4" spans="1:7" s="1" customFormat="1">
      <c r="B4" s="18"/>
    </row>
    <row r="5" spans="1:7" ht="15" customHeight="1">
      <c r="A5" s="25" t="s">
        <v>17</v>
      </c>
      <c r="B5" s="19" t="s">
        <v>1</v>
      </c>
      <c r="C5" s="25" t="s">
        <v>18</v>
      </c>
      <c r="D5" s="25" t="s">
        <v>20</v>
      </c>
      <c r="E5" s="25" t="s">
        <v>0</v>
      </c>
      <c r="F5" s="27" t="s">
        <v>14</v>
      </c>
      <c r="G5" s="27"/>
    </row>
    <row r="6" spans="1:7" ht="28.5">
      <c r="A6" s="4">
        <v>1</v>
      </c>
      <c r="B6" s="5" t="s">
        <v>2</v>
      </c>
      <c r="C6" s="4">
        <v>5</v>
      </c>
      <c r="D6" s="7">
        <v>55645</v>
      </c>
      <c r="E6" s="6">
        <f>C6*D6*65.4176</f>
        <v>18200811.759999998</v>
      </c>
      <c r="F6" s="34" t="s">
        <v>26</v>
      </c>
      <c r="G6" s="29" t="s">
        <v>24</v>
      </c>
    </row>
    <row r="7" spans="1:7" ht="28.5">
      <c r="A7" s="4">
        <f>A6+1</f>
        <v>2</v>
      </c>
      <c r="B7" s="5" t="s">
        <v>3</v>
      </c>
      <c r="C7" s="4">
        <v>3</v>
      </c>
      <c r="D7" s="7">
        <v>276940</v>
      </c>
      <c r="E7" s="6">
        <f t="shared" ref="E7:E12" si="0">C7*D7*65.4176</f>
        <v>54350250.431999996</v>
      </c>
      <c r="F7" s="34"/>
      <c r="G7" s="30"/>
    </row>
    <row r="8" spans="1:7" ht="28.5">
      <c r="A8" s="4">
        <f t="shared" ref="A8:A17" si="1">A7+1</f>
        <v>3</v>
      </c>
      <c r="B8" s="5" t="s">
        <v>9</v>
      </c>
      <c r="C8" s="4">
        <v>1</v>
      </c>
      <c r="D8" s="7">
        <v>54300</v>
      </c>
      <c r="E8" s="6">
        <f t="shared" si="0"/>
        <v>3552175.6799999997</v>
      </c>
      <c r="F8" s="34"/>
      <c r="G8" s="30"/>
    </row>
    <row r="9" spans="1:7" ht="42.75">
      <c r="A9" s="4">
        <f t="shared" si="1"/>
        <v>4</v>
      </c>
      <c r="B9" s="5" t="s">
        <v>10</v>
      </c>
      <c r="C9" s="4">
        <v>2</v>
      </c>
      <c r="D9" s="7">
        <v>9000</v>
      </c>
      <c r="E9" s="6">
        <f t="shared" si="0"/>
        <v>1177516.7999999998</v>
      </c>
      <c r="F9" s="34"/>
      <c r="G9" s="30"/>
    </row>
    <row r="10" spans="1:7" ht="28.5" customHeight="1">
      <c r="A10" s="4">
        <f t="shared" si="1"/>
        <v>5</v>
      </c>
      <c r="B10" s="5" t="s">
        <v>11</v>
      </c>
      <c r="C10" s="4">
        <v>1</v>
      </c>
      <c r="D10" s="7">
        <v>24000</v>
      </c>
      <c r="E10" s="6">
        <f t="shared" si="0"/>
        <v>1570022.3999999999</v>
      </c>
      <c r="F10" s="34"/>
      <c r="G10" s="30"/>
    </row>
    <row r="11" spans="1:7">
      <c r="A11" s="4">
        <f t="shared" si="1"/>
        <v>6</v>
      </c>
      <c r="B11" s="5" t="s">
        <v>12</v>
      </c>
      <c r="C11" s="4">
        <v>2</v>
      </c>
      <c r="D11" s="7">
        <v>21000</v>
      </c>
      <c r="E11" s="6">
        <f t="shared" si="0"/>
        <v>2747539.1999999997</v>
      </c>
      <c r="F11" s="34"/>
      <c r="G11" s="30"/>
    </row>
    <row r="12" spans="1:7">
      <c r="A12" s="4">
        <f t="shared" si="1"/>
        <v>7</v>
      </c>
      <c r="B12" s="5" t="s">
        <v>7</v>
      </c>
      <c r="C12" s="8">
        <v>1</v>
      </c>
      <c r="D12" s="7">
        <v>50000</v>
      </c>
      <c r="E12" s="6">
        <f t="shared" si="0"/>
        <v>3270879.9999999995</v>
      </c>
      <c r="F12" s="34"/>
      <c r="G12" s="31"/>
    </row>
    <row r="13" spans="1:7" ht="28.5" customHeight="1">
      <c r="A13" s="4">
        <f t="shared" si="1"/>
        <v>8</v>
      </c>
      <c r="B13" s="9" t="s">
        <v>13</v>
      </c>
      <c r="C13" s="4">
        <v>110</v>
      </c>
      <c r="D13" s="16">
        <v>48712</v>
      </c>
      <c r="E13" s="6">
        <f>C13*D13</f>
        <v>5358320</v>
      </c>
      <c r="F13" s="26" t="s">
        <v>27</v>
      </c>
      <c r="G13" s="24" t="s">
        <v>24</v>
      </c>
    </row>
    <row r="14" spans="1:7">
      <c r="A14" s="4">
        <f t="shared" si="1"/>
        <v>9</v>
      </c>
      <c r="B14" s="17" t="s">
        <v>4</v>
      </c>
      <c r="C14" s="4">
        <v>14</v>
      </c>
      <c r="D14" s="16">
        <v>53800</v>
      </c>
      <c r="E14" s="6">
        <f>C14*D14</f>
        <v>753200</v>
      </c>
      <c r="F14" s="34" t="s">
        <v>23</v>
      </c>
      <c r="G14" s="24" t="s">
        <v>25</v>
      </c>
    </row>
    <row r="15" spans="1:7">
      <c r="A15" s="4">
        <f t="shared" si="1"/>
        <v>10</v>
      </c>
      <c r="B15" s="17" t="s">
        <v>5</v>
      </c>
      <c r="C15" s="4">
        <v>3</v>
      </c>
      <c r="D15" s="16">
        <v>103800</v>
      </c>
      <c r="E15" s="6">
        <f>C15*D15</f>
        <v>311400</v>
      </c>
      <c r="F15" s="34"/>
      <c r="G15" s="24" t="s">
        <v>25</v>
      </c>
    </row>
    <row r="16" spans="1:7">
      <c r="A16" s="4">
        <f t="shared" si="1"/>
        <v>11</v>
      </c>
      <c r="B16" s="17" t="s">
        <v>6</v>
      </c>
      <c r="C16" s="4">
        <v>2</v>
      </c>
      <c r="D16" s="16">
        <v>50310</v>
      </c>
      <c r="E16" s="6">
        <f>C16*D16</f>
        <v>100620</v>
      </c>
      <c r="F16" s="34"/>
      <c r="G16" s="24" t="s">
        <v>25</v>
      </c>
    </row>
    <row r="17" spans="1:7">
      <c r="A17" s="4">
        <f t="shared" si="1"/>
        <v>12</v>
      </c>
      <c r="B17" s="17" t="s">
        <v>8</v>
      </c>
      <c r="C17" s="4">
        <v>4</v>
      </c>
      <c r="D17" s="16">
        <v>108868</v>
      </c>
      <c r="E17" s="6">
        <f>C17*D17</f>
        <v>435472</v>
      </c>
      <c r="F17" s="34"/>
      <c r="G17" s="24" t="s">
        <v>25</v>
      </c>
    </row>
    <row r="18" spans="1:7" ht="15">
      <c r="A18" s="35" t="s">
        <v>15</v>
      </c>
      <c r="B18" s="35"/>
      <c r="C18" s="35"/>
      <c r="D18" s="35"/>
      <c r="E18" s="12">
        <f>SUM(E6:E17)</f>
        <v>91828208.272000015</v>
      </c>
      <c r="F18" s="36"/>
      <c r="G18" s="37"/>
    </row>
    <row r="19" spans="1:7" ht="15">
      <c r="A19" s="35" t="s">
        <v>16</v>
      </c>
      <c r="B19" s="35"/>
      <c r="C19" s="35"/>
      <c r="D19" s="35"/>
      <c r="E19" s="12">
        <f>E18/1.2</f>
        <v>76523506.893333346</v>
      </c>
      <c r="F19" s="36"/>
      <c r="G19" s="37"/>
    </row>
    <row r="20" spans="1:7" ht="15.75" customHeight="1">
      <c r="A20" s="13"/>
      <c r="B20" s="20"/>
      <c r="C20" s="13"/>
      <c r="D20" s="13"/>
      <c r="E20" s="14"/>
      <c r="F20" s="15"/>
      <c r="G20" s="15"/>
    </row>
    <row r="21" spans="1:7">
      <c r="A21" s="10"/>
      <c r="B21" s="28" t="s">
        <v>19</v>
      </c>
      <c r="C21" s="28"/>
      <c r="D21" s="28"/>
      <c r="E21" s="28"/>
      <c r="F21" s="28"/>
      <c r="G21" s="28"/>
    </row>
    <row r="22" spans="1:7">
      <c r="A22" s="10"/>
      <c r="B22" s="21"/>
      <c r="C22" s="10"/>
      <c r="D22" s="11"/>
      <c r="E22" s="11"/>
    </row>
    <row r="23" spans="1:7" hidden="1"/>
    <row r="24" spans="1:7" hidden="1"/>
    <row r="25" spans="1:7" hidden="1"/>
    <row r="26" spans="1:7" hidden="1"/>
    <row r="27" spans="1:7" hidden="1"/>
    <row r="28" spans="1:7" hidden="1"/>
    <row r="29" spans="1:7" hidden="1"/>
    <row r="30" spans="1:7" hidden="1"/>
    <row r="31" spans="1:7" hidden="1"/>
    <row r="32" spans="1: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/>
    <row r="46"/>
  </sheetData>
  <mergeCells count="11">
    <mergeCell ref="F5:G5"/>
    <mergeCell ref="B21:G21"/>
    <mergeCell ref="G6:G12"/>
    <mergeCell ref="C2:G2"/>
    <mergeCell ref="C3:G3"/>
    <mergeCell ref="F6:F12"/>
    <mergeCell ref="F14:F17"/>
    <mergeCell ref="A19:D19"/>
    <mergeCell ref="A18:D18"/>
    <mergeCell ref="F19:G19"/>
    <mergeCell ref="F18:G18"/>
  </mergeCells>
  <hyperlinks>
    <hyperlink ref="B14" r:id="rId1"/>
    <hyperlink ref="B15" r:id="rId2"/>
    <hyperlink ref="B16" r:id="rId3"/>
    <hyperlink ref="B17" r:id="rId4"/>
    <hyperlink ref="G6:G12" r:id="rId5" display="Открыть коммерческое предложение"/>
    <hyperlink ref="G13" r:id="rId6"/>
    <hyperlink ref="G14" r:id="rId7"/>
    <hyperlink ref="G15" r:id="rId8"/>
    <hyperlink ref="G16" r:id="rId9"/>
    <hyperlink ref="G17" r:id="rId10"/>
    <hyperlink ref="B21:G21" r:id="rId11" display="* Центральный Банк РФ по состоянию на  02.04.2019 г. установил курс иностранной валюты: 1 доллар США = 65,4176 руб."/>
  </hyperlinks>
  <pageMargins left="7.874015748031496E-2" right="7.874015748031496E-2" top="7.874015748031496E-2" bottom="7.874015748031496E-2" header="0" footer="0"/>
  <pageSetup paperSize="9" scale="68" orientation="landscape" r:id="rId12"/>
  <rowBreaks count="2" manualBreakCount="2">
    <brk id="13" max="16383" man="1"/>
    <brk id="16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Оборудование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Арина Владимировна Кулеш</dc:creator>
  <cp:lastModifiedBy>lnb</cp:lastModifiedBy>
  <cp:lastPrinted>2019-04-05T04:54:58Z</cp:lastPrinted>
  <dcterms:created xsi:type="dcterms:W3CDTF">2018-01-23T00:58:07Z</dcterms:created>
  <dcterms:modified xsi:type="dcterms:W3CDTF">2019-04-23T08:43:03Z</dcterms:modified>
</cp:coreProperties>
</file>